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encarnacion\Desktop\MOVIMIENTO FINANCIERO 2023\MOV. FINANCIERO 2025\"/>
    </mc:Choice>
  </mc:AlternateContent>
  <xr:revisionPtr revIDLastSave="0" documentId="8_{86E08AEC-D2AA-4EC5-B7BC-06E6065AD80E}" xr6:coauthVersionLast="47" xr6:coauthVersionMax="47" xr10:uidLastSave="{00000000-0000-0000-0000-000000000000}"/>
  <bookViews>
    <workbookView xWindow="-120" yWindow="-120" windowWidth="20730" windowHeight="11160" xr2:uid="{9B08D0AB-DAE2-43CE-9B26-8A92E76E57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42" i="1" s="1"/>
  <c r="C38" i="1"/>
  <c r="C30" i="1"/>
  <c r="C24" i="1"/>
  <c r="C20" i="1"/>
  <c r="C18" i="1"/>
  <c r="C12" i="1"/>
  <c r="C15" i="1" s="1"/>
  <c r="C25" i="1" s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<sst xmlns="http://schemas.openxmlformats.org/spreadsheetml/2006/main" count="33" uniqueCount="31">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</sst>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43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4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4" fontId="0" fillId="0" borderId="0" xfId="0" applyNumberFormat="1"/>
    <xf numFmtId="43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2" quotePrefix="1" applyFont="1" applyAlignment="1">
      <alignment horizontal="justify"/>
    </xf>
    <xf numFmtId="164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6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0" fontId="6" fillId="0" borderId="0" xfId="2" applyFont="1" applyAlignment="1">
      <alignment horizontal="justify"/>
    </xf>
    <xf numFmtId="164" fontId="9" fillId="0" borderId="0" xfId="0" applyNumberFormat="1" applyFont="1"/>
    <xf numFmtId="164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Millares" xfId="1" builtinId="3"/>
    <cellStyle name="Millares 4" xfId="3" xr:uid="{F1BCB1CF-A834-4C67-8376-84D8E9A6DC84}"/>
    <cellStyle name="Moneda 4" xfId="4" xr:uid="{B6ACF2C2-00FE-4372-9FCE-4A7382B38BE1}"/>
    <cellStyle name="Normal" xfId="0" builtinId="0"/>
    <cellStyle name="Normal 3" xfId="2" xr:uid="{700B4482-52F6-4239-897B-6A497A4AFE4C}"/>
    <cellStyle name="Normal 4" xfId="5" xr:uid="{3A0B209B-B3A0-4398-9B51-147FFD91CFDC}"/>
    <cellStyle name="Normal 6" xfId="6" xr:uid="{1145E725-2E8C-4AA1-8954-9F65D12E5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0</xdr:row>
      <xdr:rowOff>89337</xdr:rowOff>
    </xdr:from>
    <xdr:to>
      <xdr:col>2</xdr:col>
      <xdr:colOff>1085850</xdr:colOff>
      <xdr:row>7</xdr:row>
      <xdr:rowOff>166533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D68BDB68-479A-46DD-AE9B-C8C5C3222CE6}"/>
            </a:ext>
          </a:extLst>
        </xdr:cNvPr>
        <xdr:cNvGrpSpPr>
          <a:grpSpLocks noChangeAspect="1"/>
        </xdr:cNvGrpSpPr>
      </xdr:nvGrpSpPr>
      <xdr:grpSpPr bwMode="auto">
        <a:xfrm>
          <a:off x="1047750" y="89337"/>
          <a:ext cx="4572000" cy="1410696"/>
          <a:chOff x="10" y="0"/>
          <a:chExt cx="689" cy="165"/>
        </a:xfrm>
        <a:solidFill>
          <a:schemeClr val="accent3">
            <a:lumMod val="40000"/>
            <a:lumOff val="60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7157C4A0-2697-D832-9E68-34D6AFBEABD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C0055031-78FB-F0E1-290D-47AF93A75497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46669CC3-5771-4071-18D3-6C71F599DD39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AD6E52A3-0C62-E7C7-A8A6-EE701660197C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6F7F8C62-2AEF-C8D7-4852-E84B16780835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AF32DF96-74A6-B01C-537E-FBE64502719F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2FAC89BE-238B-F6D2-0291-D8190BDF3C7E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1426667D-6A34-FB3B-4182-F3263F6ABBAF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ABRIL DEL AÑ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O 2025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6D9F8710-B00D-DB1A-B6E2-C1656FEF67CF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212773</xdr:colOff>
      <xdr:row>0</xdr:row>
      <xdr:rowOff>173182</xdr:rowOff>
    </xdr:from>
    <xdr:to>
      <xdr:col>0</xdr:col>
      <xdr:colOff>817079</xdr:colOff>
      <xdr:row>3</xdr:row>
      <xdr:rowOff>69273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2AF06795-6FCA-4F7A-B0DC-EE89B5AC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773" y="173182"/>
          <a:ext cx="604306" cy="4675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998394</xdr:colOff>
      <xdr:row>1</xdr:row>
      <xdr:rowOff>117101</xdr:rowOff>
    </xdr:from>
    <xdr:to>
      <xdr:col>2</xdr:col>
      <xdr:colOff>2046144</xdr:colOff>
      <xdr:row>4</xdr:row>
      <xdr:rowOff>92273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918286B1-649F-4338-AB27-1F029712C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32294" y="307601"/>
          <a:ext cx="1047750" cy="5466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C7EB-AB35-4AEE-8366-16FBEC72F0E8}">
  <dimension ref="A1:H55"/>
  <sheetViews>
    <sheetView tabSelected="1" workbookViewId="0">
      <selection activeCell="B14" sqref="B14"/>
    </sheetView>
  </sheetViews>
  <sheetFormatPr baseColWidth="10" defaultRowHeight="15" x14ac:dyDescent="0.25"/>
  <cols>
    <col min="1" max="1" width="56.5703125" customWidth="1"/>
    <col min="3" max="3" width="39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f>27043935.36+187400</f>
        <v>27231335.359999999</v>
      </c>
      <c r="D12" s="1"/>
      <c r="E12" s="2"/>
    </row>
    <row r="13" spans="1:8" ht="13.5" customHeight="1" x14ac:dyDescent="0.25">
      <c r="A13" s="10" t="s">
        <v>3</v>
      </c>
      <c r="B13" s="3"/>
      <c r="C13" s="11">
        <v>880183.99</v>
      </c>
      <c r="D13" s="11"/>
      <c r="E13" s="9"/>
      <c r="F13" s="5"/>
      <c r="G13" s="2"/>
    </row>
    <row r="14" spans="1:8" ht="13.5" customHeight="1" x14ac:dyDescent="0.25">
      <c r="A14" s="10" t="s">
        <v>4</v>
      </c>
      <c r="B14" s="3"/>
      <c r="C14" s="11">
        <v>210471.94</v>
      </c>
      <c r="D14" s="2"/>
      <c r="E14" s="2"/>
      <c r="F14" s="5"/>
      <c r="G14" s="2"/>
    </row>
    <row r="15" spans="1:8" ht="17.25" customHeight="1" thickBot="1" x14ac:dyDescent="0.3">
      <c r="A15" s="6" t="s">
        <v>5</v>
      </c>
      <c r="B15" s="3"/>
      <c r="C15" s="12">
        <f>SUM(C12:C14)</f>
        <v>28321991.289999999</v>
      </c>
      <c r="D15" s="2"/>
      <c r="E15" s="2"/>
      <c r="G15" s="5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f>62498900-37017.29</f>
        <v>62461882.710000001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0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62461882.710000001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94000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94000</v>
      </c>
      <c r="D24" s="21"/>
      <c r="E24" s="2"/>
      <c r="G24" s="5"/>
    </row>
    <row r="25" spans="1:8" ht="19.5" customHeight="1" thickBot="1" x14ac:dyDescent="0.3">
      <c r="A25" s="22" t="s">
        <v>13</v>
      </c>
      <c r="B25" s="3"/>
      <c r="C25" s="23">
        <f>C15+C20+C24</f>
        <v>90877874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D26" s="5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4183966</v>
      </c>
      <c r="D29" s="2"/>
      <c r="E29" s="5"/>
      <c r="F29" s="5"/>
    </row>
    <row r="30" spans="1:8" ht="13.5" customHeight="1" x14ac:dyDescent="0.25">
      <c r="A30" s="19" t="s">
        <v>17</v>
      </c>
      <c r="B30" s="3"/>
      <c r="C30" s="29">
        <f>SUM(C29)</f>
        <v>4183966</v>
      </c>
      <c r="D30" s="2"/>
      <c r="E30" s="5"/>
    </row>
    <row r="31" spans="1:8" ht="13.5" customHeight="1" x14ac:dyDescent="0.25">
      <c r="A31" s="19"/>
      <c r="B31" s="3"/>
      <c r="C31" s="24"/>
      <c r="G31" s="5"/>
    </row>
    <row r="32" spans="1:8" ht="13.5" customHeight="1" x14ac:dyDescent="0.25">
      <c r="A32" s="19" t="s">
        <v>18</v>
      </c>
      <c r="B32" s="3"/>
      <c r="C32" s="27"/>
      <c r="D32" s="1"/>
      <c r="E32" s="30"/>
    </row>
    <row r="33" spans="1:7" ht="13.5" customHeight="1" x14ac:dyDescent="0.25">
      <c r="A33" s="13" t="s">
        <v>19</v>
      </c>
      <c r="B33" s="3"/>
      <c r="C33" s="31">
        <v>0</v>
      </c>
      <c r="E33" s="5"/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  <c r="F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  <c r="F37" s="2"/>
      <c r="G37" s="2"/>
    </row>
    <row r="38" spans="1:7" ht="13.5" customHeight="1" x14ac:dyDescent="0.25">
      <c r="A38" s="13" t="s">
        <v>22</v>
      </c>
      <c r="B38" s="3"/>
      <c r="C38" s="14">
        <f>13654402+13408625.41+1656351.25</f>
        <v>28719378.66</v>
      </c>
      <c r="D38" s="14"/>
      <c r="E38" s="2"/>
      <c r="F38" s="2"/>
      <c r="G38" s="2"/>
    </row>
    <row r="39" spans="1:7" ht="13.5" customHeight="1" x14ac:dyDescent="0.25">
      <c r="A39" s="13" t="s">
        <v>23</v>
      </c>
      <c r="B39" s="3"/>
      <c r="C39" s="11">
        <v>-7324451</v>
      </c>
      <c r="D39" s="11"/>
      <c r="E39" s="11"/>
      <c r="F39" s="2"/>
      <c r="G39" s="2"/>
    </row>
    <row r="40" spans="1:7" ht="13.5" customHeight="1" x14ac:dyDescent="0.25">
      <c r="A40" s="19" t="s">
        <v>24</v>
      </c>
      <c r="B40" s="3"/>
      <c r="C40" s="32">
        <f>+C37+C38+C39</f>
        <v>86693908</v>
      </c>
      <c r="D40" s="5"/>
      <c r="E40" s="5"/>
      <c r="F40" s="2"/>
      <c r="G40" s="2"/>
    </row>
    <row r="41" spans="1:7" ht="13.5" customHeight="1" x14ac:dyDescent="0.25">
      <c r="A41" s="19"/>
      <c r="B41" s="3"/>
      <c r="C41" s="33"/>
      <c r="D41" s="5"/>
      <c r="E41" s="5"/>
      <c r="F41" s="2"/>
      <c r="G41" s="2"/>
    </row>
    <row r="42" spans="1:7" ht="16.5" customHeight="1" thickBot="1" x14ac:dyDescent="0.3">
      <c r="A42" s="34" t="s">
        <v>25</v>
      </c>
      <c r="B42" s="3"/>
      <c r="C42" s="23">
        <f>+C30+C40</f>
        <v>90877874</v>
      </c>
      <c r="D42" s="35"/>
      <c r="E42" s="36"/>
      <c r="F42" s="2"/>
      <c r="G42" s="2"/>
    </row>
    <row r="43" spans="1:7" ht="16.5" customHeight="1" thickTop="1" x14ac:dyDescent="0.25">
      <c r="A43" s="34"/>
      <c r="B43" s="3"/>
      <c r="C43" s="29"/>
      <c r="D43" s="15"/>
      <c r="E43" s="15"/>
      <c r="F43" s="5"/>
    </row>
    <row r="44" spans="1:7" ht="16.5" customHeight="1" x14ac:dyDescent="0.25">
      <c r="A44" s="34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7" t="s">
        <v>26</v>
      </c>
      <c r="C46" s="1" t="s">
        <v>26</v>
      </c>
      <c r="D46" s="38"/>
      <c r="E46" s="1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 Encarnación</dc:creator>
  <cp:lastModifiedBy>Minerva De La Rosa Encarnación</cp:lastModifiedBy>
  <dcterms:created xsi:type="dcterms:W3CDTF">2025-05-08T13:46:52Z</dcterms:created>
  <dcterms:modified xsi:type="dcterms:W3CDTF">2025-05-08T13:50:08Z</dcterms:modified>
</cp:coreProperties>
</file>